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3960" windowWidth="28380" windowHeight="9300" activeTab="0"/>
  </bookViews>
  <sheets>
    <sheet name="PhA" sheetId="1" r:id="rId1"/>
  </sheets>
  <definedNames>
    <definedName name="_xlnm.Print_Area" localSheetId="0">'PhA'!$A$1:$H$20</definedName>
    <definedName name="_xlnm.Print_Titles" localSheetId="0">'PhA'!$7:$7</definedName>
  </definedNames>
  <calcPr fullCalcOnLoad="1"/>
</workbook>
</file>

<file path=xl/sharedStrings.xml><?xml version="1.0" encoding="utf-8"?>
<sst xmlns="http://schemas.openxmlformats.org/spreadsheetml/2006/main" count="54" uniqueCount="42">
  <si>
    <t>STT</t>
  </si>
  <si>
    <t>Ghi chú</t>
  </si>
  <si>
    <t>Hà Thị Nhao</t>
  </si>
  <si>
    <t xml:space="preserve"> Mã hiệu</t>
  </si>
  <si>
    <t>Nội dung danh mục bồi thường</t>
  </si>
  <si>
    <t>Đơn vị tính</t>
  </si>
  <si>
    <t>Số lượng</t>
  </si>
  <si>
    <t>Đơn giá</t>
  </si>
  <si>
    <t>Thành tiền</t>
  </si>
  <si>
    <t>(1)</t>
  </si>
  <si>
    <t>(2)</t>
  </si>
  <si>
    <t>(3)</t>
  </si>
  <si>
    <t>(4)</t>
  </si>
  <si>
    <t>(5)</t>
  </si>
  <si>
    <t>(6)</t>
  </si>
  <si>
    <t>7=(5x6)</t>
  </si>
  <si>
    <t>(8)</t>
  </si>
  <si>
    <t>-</t>
  </si>
  <si>
    <t>Chính sách hỗ trợ</t>
  </si>
  <si>
    <t>I</t>
  </si>
  <si>
    <t>Đất</t>
  </si>
  <si>
    <t xml:space="preserve">Đất trồng rừng sản xuất (RSX), VT1 </t>
  </si>
  <si>
    <t>II</t>
  </si>
  <si>
    <t>III</t>
  </si>
  <si>
    <t>Cây cối hoa màu trên đất</t>
  </si>
  <si>
    <t>Cây ổi trồng bằng hạt năm thứ hai</t>
  </si>
  <si>
    <t>Thưởng đối với hộ sử dụng đất nông nghiệp bàn giao mặt bằng đúng tiến độ theo thời hạn phải bàn giao đất</t>
  </si>
  <si>
    <t>Hỗ trợ chuyển đổi nghề và tạo việc làm đối với hộ trực tiếp sản xuất nông nghiệp bị thu hồi đất nông nghiệp đang sử dụng (hỗ trợ bằng 3 lần giá đất trồng rừng sản xuất, vị trí 1)</t>
  </si>
  <si>
    <t>Hộ dễ bị tổn thương (Dân tộc thiểu số)</t>
  </si>
  <si>
    <t>hộ</t>
  </si>
  <si>
    <t>Đất nương rẫy (NHK), VT1</t>
  </si>
  <si>
    <t>Cây ổi độ phát tán bán kính từ 01m đến dưới 02m</t>
  </si>
  <si>
    <t>Hỗ trợ chuyển đổi nghề và tạo việc làm đối với hộ trực tiếp sản xuất nông nghiệp bị thu hồi đất nông nghiệp đang sử dụng (hỗ trợ bằng 3 lần giá đất nương rẫy, vị trí 1)</t>
  </si>
  <si>
    <t>cây</t>
  </si>
  <si>
    <r>
      <t>m</t>
    </r>
    <r>
      <rPr>
        <vertAlign val="superscript"/>
        <sz val="12"/>
        <color indexed="8"/>
        <rFont val="Times New Roman"/>
        <family val="1"/>
      </rPr>
      <t>2</t>
    </r>
  </si>
  <si>
    <t>(Tại gói thầu XL-05 đoạn từ Km 90 đến Km 92+255)</t>
  </si>
  <si>
    <r>
      <t>m</t>
    </r>
    <r>
      <rPr>
        <b/>
        <i/>
        <vertAlign val="superscript"/>
        <sz val="12"/>
        <color indexed="10"/>
        <rFont val="Times New Roman"/>
        <family val="1"/>
      </rPr>
      <t>2</t>
    </r>
  </si>
  <si>
    <t>(Kèm theo Quyết định số          /QĐ-UBND ngày        tháng 9 năm 2022 của UBND huyện Tân Uyên)</t>
  </si>
  <si>
    <t>Đơn vị tính: Đồng</t>
  </si>
  <si>
    <t>BẢNG TỔNG HỢP</t>
  </si>
  <si>
    <t>Bồi thường, hỗ trợ cho hộ gia đình bà Hà Thị Nhao có đất bị thu hồi tại bản Phiêng Phát 1, xã Trung Đồng, huyện Tân Uyên để thực hiện dự án: Kết nối giao thông các tỉnh miền núi phía Bắc do Ngân hàng Phát triển Châu Á (ADB) và chính phủ Úc tài trợ</t>
  </si>
  <si>
    <t>(Kèm theo Tờ trình số  407/TTr-TNMT ngày 15 tháng 9 năm 2022 của Phòng Tài nguyên và Môi trường)</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</si>
</sst>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_(* #,##0.0_);_(* \(#,##0.0\);_(* &quot;-&quot;??_);_(@_)"/>
    <numFmt numFmtId="168" formatCode="_(* #,##0.0_);_(* \(#,##0.0\);_(* &quot;-&quot;?_);_(@_)"/>
    <numFmt numFmtId="169" formatCode="_-* #,##0\ _₫_-;\-* #,##0\ _₫_-;_-* &quot;-&quot;??\ _₫_-;_-@_-"/>
    <numFmt numFmtId="170" formatCode="_-* #,##0.0\ _₫_-;\-* #,##0.0\ _₫_-;_-* &quot;-&quot;?\ _₫_-;_-@_-"/>
  </numFmts>
  <fonts count="72">
    <font>
      <sz val="10"/>
      <name val="Arial"/>
      <family val="0"/>
    </font>
    <font>
      <sz val="12"/>
      <color indexed="8"/>
      <name val="Times New Roman"/>
      <family val="2"/>
    </font>
    <font>
      <sz val="12"/>
      <name val="Times New Roman"/>
      <family val="1"/>
    </font>
    <font>
      <vertAlign val="superscript"/>
      <sz val="12"/>
      <color indexed="8"/>
      <name val="Times New Roman"/>
      <family val="1"/>
    </font>
    <font>
      <b/>
      <sz val="14"/>
      <name val="Times New Roman"/>
      <family val="1"/>
    </font>
    <font>
      <sz val="14"/>
      <name val="Times New Roman"/>
      <family val="1"/>
    </font>
    <font>
      <i/>
      <sz val="12"/>
      <name val="Times New Roman"/>
      <family val="1"/>
    </font>
    <font>
      <sz val="11"/>
      <name val=".VnArial"/>
      <family val="2"/>
    </font>
    <font>
      <b/>
      <i/>
      <vertAlign val="superscript"/>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b/>
      <i/>
      <sz val="12"/>
      <color indexed="8"/>
      <name val="Times New Roman"/>
      <family val="1"/>
    </font>
    <font>
      <sz val="10"/>
      <color indexed="8"/>
      <name val="Times New Roman"/>
      <family val="1"/>
    </font>
    <font>
      <b/>
      <u val="singleAccounting"/>
      <sz val="12"/>
      <color indexed="8"/>
      <name val="Times New Roman"/>
      <family val="1"/>
    </font>
    <font>
      <sz val="11"/>
      <color indexed="8"/>
      <name val="Times New Roman"/>
      <family val="1"/>
    </font>
    <font>
      <b/>
      <i/>
      <sz val="12"/>
      <color indexed="17"/>
      <name val="Times New Roman"/>
      <family val="1"/>
    </font>
    <font>
      <i/>
      <sz val="12"/>
      <color indexed="8"/>
      <name val="Times New Roman"/>
      <family val="1"/>
    </font>
    <font>
      <b/>
      <i/>
      <sz val="12"/>
      <color indexed="10"/>
      <name val="Times New Roman"/>
      <family val="1"/>
    </font>
    <font>
      <i/>
      <sz val="10"/>
      <color indexed="10"/>
      <name val="Times New Roman"/>
      <family val="1"/>
    </font>
    <font>
      <i/>
      <sz val="10"/>
      <color indexed="17"/>
      <name val="Times New Roman"/>
      <family val="1"/>
    </font>
    <font>
      <i/>
      <sz val="10"/>
      <color indexed="8"/>
      <name val="Times New Roman"/>
      <family val="1"/>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b/>
      <i/>
      <sz val="12"/>
      <color theme="1"/>
      <name val="Times New Roman"/>
      <family val="1"/>
    </font>
    <font>
      <sz val="10"/>
      <color theme="1"/>
      <name val="Times New Roman"/>
      <family val="1"/>
    </font>
    <font>
      <b/>
      <u val="singleAccounting"/>
      <sz val="12"/>
      <color theme="1"/>
      <name val="Times New Roman"/>
      <family val="1"/>
    </font>
    <font>
      <sz val="11"/>
      <color theme="1"/>
      <name val="Times New Roman"/>
      <family val="1"/>
    </font>
    <font>
      <b/>
      <i/>
      <sz val="12"/>
      <color rgb="FF00B050"/>
      <name val="Times New Roman"/>
      <family val="1"/>
    </font>
    <font>
      <i/>
      <sz val="12"/>
      <color theme="1"/>
      <name val="Times New Roman"/>
      <family val="1"/>
    </font>
    <font>
      <b/>
      <i/>
      <sz val="12"/>
      <color theme="5"/>
      <name val="Times New Roman"/>
      <family val="1"/>
    </font>
    <font>
      <i/>
      <sz val="10"/>
      <color theme="5"/>
      <name val="Times New Roman"/>
      <family val="1"/>
    </font>
    <font>
      <i/>
      <sz val="10"/>
      <color rgb="FF00B050"/>
      <name val="Times New Roman"/>
      <family val="1"/>
    </font>
    <font>
      <i/>
      <sz val="10"/>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tted"/>
      <bottom style="dotted"/>
    </border>
    <border>
      <left style="thin"/>
      <right style="thin"/>
      <top style="thin"/>
      <bottom style="thin"/>
    </border>
    <border>
      <left style="thin"/>
      <right style="thin"/>
      <top/>
      <bottom style="thin"/>
    </border>
    <border>
      <left style="thin"/>
      <right style="thin"/>
      <top>
        <color indexed="63"/>
      </top>
      <bottom style="dotted"/>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7" fillId="0" borderId="0">
      <alignment/>
      <protection/>
    </xf>
    <xf numFmtId="0" fontId="2"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3">
    <xf numFmtId="0" fontId="0" fillId="0" borderId="0" xfId="0" applyAlignment="1">
      <alignment/>
    </xf>
    <xf numFmtId="0" fontId="59" fillId="33" borderId="10" xfId="0" applyFont="1" applyFill="1" applyBorder="1" applyAlignment="1">
      <alignment horizontal="center" vertical="center" wrapText="1"/>
    </xf>
    <xf numFmtId="0" fontId="59" fillId="33" borderId="10" xfId="0" applyFont="1" applyFill="1" applyBorder="1" applyAlignment="1">
      <alignment horizontal="left" vertical="center" wrapText="1"/>
    </xf>
    <xf numFmtId="0" fontId="59" fillId="33" borderId="10" xfId="59" applyFont="1" applyFill="1" applyBorder="1" applyAlignment="1">
      <alignment horizontal="center" vertical="center" wrapText="1"/>
      <protection/>
    </xf>
    <xf numFmtId="2" fontId="59" fillId="33" borderId="10" xfId="59" applyNumberFormat="1" applyFont="1" applyFill="1" applyBorder="1" applyAlignment="1">
      <alignment horizontal="left" vertical="center" wrapText="1"/>
      <protection/>
    </xf>
    <xf numFmtId="167" fontId="59" fillId="33" borderId="10" xfId="42" applyNumberFormat="1" applyFont="1" applyFill="1" applyBorder="1" applyAlignment="1">
      <alignment horizontal="center" vertical="center" wrapText="1"/>
    </xf>
    <xf numFmtId="166" fontId="59" fillId="33" borderId="10" xfId="42" applyNumberFormat="1" applyFont="1" applyFill="1" applyBorder="1" applyAlignment="1">
      <alignment horizontal="center" vertical="center" wrapText="1"/>
    </xf>
    <xf numFmtId="0" fontId="59" fillId="33" borderId="0" xfId="0" applyFont="1" applyFill="1" applyBorder="1" applyAlignment="1">
      <alignment vertical="center"/>
    </xf>
    <xf numFmtId="0" fontId="59" fillId="33" borderId="0" xfId="0" applyFont="1" applyFill="1" applyBorder="1" applyAlignment="1">
      <alignment horizontal="left" vertical="center" wrapText="1"/>
    </xf>
    <xf numFmtId="0" fontId="60" fillId="33" borderId="10" xfId="0" applyFont="1" applyFill="1" applyBorder="1" applyAlignment="1">
      <alignment horizontal="center" vertical="center" wrapText="1"/>
    </xf>
    <xf numFmtId="3" fontId="59" fillId="33" borderId="10" xfId="59" applyNumberFormat="1" applyFont="1" applyFill="1" applyBorder="1" applyAlignment="1">
      <alignment horizontal="center" vertical="center" wrapText="1"/>
      <protection/>
    </xf>
    <xf numFmtId="0" fontId="60" fillId="33" borderId="0" xfId="0" applyFont="1" applyFill="1" applyBorder="1" applyAlignment="1">
      <alignment vertical="center"/>
    </xf>
    <xf numFmtId="3" fontId="59" fillId="33" borderId="10" xfId="0" applyNumberFormat="1" applyFont="1" applyFill="1" applyBorder="1" applyAlignment="1">
      <alignment horizontal="center" vertical="center" wrapText="1"/>
    </xf>
    <xf numFmtId="3" fontId="60" fillId="33" borderId="11" xfId="44" applyNumberFormat="1" applyFont="1" applyFill="1" applyBorder="1" applyAlignment="1">
      <alignment horizontal="center" vertical="center" wrapText="1"/>
    </xf>
    <xf numFmtId="2" fontId="60" fillId="33" borderId="11" xfId="44" applyNumberFormat="1" applyFont="1" applyFill="1" applyBorder="1" applyAlignment="1">
      <alignment horizontal="center" vertical="center" wrapText="1"/>
    </xf>
    <xf numFmtId="166" fontId="60" fillId="33" borderId="11" xfId="44" applyNumberFormat="1" applyFont="1" applyFill="1" applyBorder="1" applyAlignment="1">
      <alignment horizontal="center" vertical="center" wrapText="1"/>
    </xf>
    <xf numFmtId="167" fontId="60" fillId="33" borderId="11" xfId="42" applyNumberFormat="1" applyFont="1" applyFill="1" applyBorder="1" applyAlignment="1">
      <alignment horizontal="center" vertical="center" wrapText="1"/>
    </xf>
    <xf numFmtId="166" fontId="60" fillId="33" borderId="11" xfId="42" applyNumberFormat="1" applyFont="1" applyFill="1" applyBorder="1" applyAlignment="1">
      <alignment horizontal="center" vertical="center" wrapText="1"/>
    </xf>
    <xf numFmtId="166" fontId="59" fillId="33" borderId="0" xfId="44" applyNumberFormat="1" applyFont="1" applyFill="1" applyBorder="1" applyAlignment="1">
      <alignment horizontal="left" vertical="center" wrapText="1"/>
    </xf>
    <xf numFmtId="1" fontId="60" fillId="33" borderId="10" xfId="59" applyNumberFormat="1" applyFont="1" applyFill="1" applyBorder="1" applyAlignment="1">
      <alignment horizontal="center" vertical="center" wrapText="1"/>
      <protection/>
    </xf>
    <xf numFmtId="0" fontId="60" fillId="33" borderId="10" xfId="59" applyFont="1" applyFill="1" applyBorder="1" applyAlignment="1">
      <alignment horizontal="center" vertical="center" wrapText="1"/>
      <protection/>
    </xf>
    <xf numFmtId="0" fontId="59" fillId="33" borderId="10" xfId="59" applyFont="1" applyFill="1" applyBorder="1" applyAlignment="1">
      <alignment horizontal="left" vertical="center" wrapText="1"/>
      <protection/>
    </xf>
    <xf numFmtId="0" fontId="60" fillId="33" borderId="12"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12" xfId="0" applyFont="1" applyFill="1" applyBorder="1" applyAlignment="1">
      <alignment horizontal="left" vertical="center" wrapText="1"/>
    </xf>
    <xf numFmtId="3" fontId="59" fillId="33" borderId="12" xfId="59" applyNumberFormat="1" applyFont="1" applyFill="1" applyBorder="1" applyAlignment="1">
      <alignment horizontal="center" vertical="center" wrapText="1"/>
      <protection/>
    </xf>
    <xf numFmtId="166" fontId="59" fillId="33" borderId="12" xfId="42" applyNumberFormat="1" applyFont="1" applyFill="1" applyBorder="1" applyAlignment="1">
      <alignment horizontal="right" vertical="center" wrapText="1"/>
    </xf>
    <xf numFmtId="3" fontId="59" fillId="33" borderId="12" xfId="42" applyNumberFormat="1" applyFont="1" applyFill="1" applyBorder="1" applyAlignment="1">
      <alignment horizontal="right" vertical="center" wrapText="1"/>
    </xf>
    <xf numFmtId="3" fontId="59" fillId="33" borderId="12" xfId="42" applyNumberFormat="1" applyFont="1" applyFill="1" applyBorder="1" applyAlignment="1">
      <alignment horizontal="right" vertical="center"/>
    </xf>
    <xf numFmtId="0" fontId="59" fillId="33" borderId="0" xfId="0" applyFont="1" applyFill="1" applyAlignment="1">
      <alignment horizontal="center" vertical="center"/>
    </xf>
    <xf numFmtId="3" fontId="61" fillId="33" borderId="10" xfId="42" applyNumberFormat="1" applyFont="1" applyFill="1" applyBorder="1" applyAlignment="1">
      <alignment horizontal="right" vertical="center" wrapText="1"/>
    </xf>
    <xf numFmtId="0" fontId="59" fillId="33" borderId="0" xfId="0" applyFont="1" applyFill="1" applyBorder="1" applyAlignment="1">
      <alignment horizontal="center" vertical="center"/>
    </xf>
    <xf numFmtId="2" fontId="59" fillId="33" borderId="0" xfId="0" applyNumberFormat="1" applyFont="1" applyFill="1" applyAlignment="1">
      <alignment horizontal="left" vertical="center"/>
    </xf>
    <xf numFmtId="167" fontId="59" fillId="33" borderId="0" xfId="42" applyNumberFormat="1" applyFont="1" applyFill="1" applyAlignment="1">
      <alignment vertical="center"/>
    </xf>
    <xf numFmtId="166" fontId="59" fillId="33" borderId="0" xfId="42" applyNumberFormat="1" applyFont="1" applyFill="1" applyBorder="1" applyAlignment="1">
      <alignment vertical="center"/>
    </xf>
    <xf numFmtId="0" fontId="62" fillId="33" borderId="0" xfId="0" applyFont="1" applyFill="1" applyBorder="1" applyAlignment="1">
      <alignment horizontal="center" vertical="center"/>
    </xf>
    <xf numFmtId="0" fontId="4" fillId="0" borderId="0" xfId="0" applyFont="1" applyFill="1" applyBorder="1" applyAlignment="1">
      <alignment horizontal="center" vertical="center" wrapText="1"/>
    </xf>
    <xf numFmtId="3" fontId="59" fillId="33" borderId="10" xfId="42" applyNumberFormat="1" applyFont="1" applyFill="1" applyBorder="1" applyAlignment="1">
      <alignment horizontal="right" vertical="center" wrapText="1"/>
    </xf>
    <xf numFmtId="0" fontId="60" fillId="2" borderId="13" xfId="0" applyFont="1" applyFill="1" applyBorder="1" applyAlignment="1">
      <alignment horizontal="center" vertical="center" wrapText="1"/>
    </xf>
    <xf numFmtId="0" fontId="60" fillId="2" borderId="13" xfId="0" applyFont="1" applyFill="1" applyBorder="1" applyAlignment="1">
      <alignment horizontal="left" vertical="center" wrapText="1"/>
    </xf>
    <xf numFmtId="167" fontId="60" fillId="2" borderId="13" xfId="42" applyNumberFormat="1" applyFont="1" applyFill="1" applyBorder="1" applyAlignment="1">
      <alignment horizontal="center" vertical="center" wrapText="1"/>
    </xf>
    <xf numFmtId="3" fontId="60" fillId="2" borderId="13" xfId="42" applyNumberFormat="1" applyFont="1" applyFill="1" applyBorder="1" applyAlignment="1">
      <alignment horizontal="right" vertical="center" wrapText="1"/>
    </xf>
    <xf numFmtId="3" fontId="63" fillId="2" borderId="13" xfId="42" applyNumberFormat="1" applyFont="1" applyFill="1" applyBorder="1" applyAlignment="1">
      <alignment horizontal="right" vertical="center" wrapText="1"/>
    </xf>
    <xf numFmtId="3" fontId="64" fillId="33" borderId="11" xfId="44" applyNumberFormat="1" applyFont="1" applyFill="1" applyBorder="1" applyAlignment="1">
      <alignment horizontal="center" vertical="center" wrapText="1"/>
    </xf>
    <xf numFmtId="166" fontId="64" fillId="33" borderId="11" xfId="44" applyNumberFormat="1" applyFont="1" applyFill="1" applyBorder="1" applyAlignment="1">
      <alignment horizontal="center" vertical="center" wrapText="1"/>
    </xf>
    <xf numFmtId="2" fontId="64" fillId="33" borderId="11" xfId="44" applyNumberFormat="1" applyFont="1" applyFill="1" applyBorder="1" applyAlignment="1">
      <alignment horizontal="center" vertical="center" wrapText="1"/>
    </xf>
    <xf numFmtId="167" fontId="64" fillId="33" borderId="11" xfId="42" applyNumberFormat="1" applyFont="1" applyFill="1" applyBorder="1" applyAlignment="1">
      <alignment horizontal="center" vertical="center" wrapText="1"/>
    </xf>
    <xf numFmtId="166" fontId="64" fillId="33" borderId="11" xfId="42" applyNumberFormat="1" applyFont="1" applyFill="1" applyBorder="1" applyAlignment="1">
      <alignment horizontal="center" vertical="center" wrapText="1"/>
    </xf>
    <xf numFmtId="166" fontId="64" fillId="33" borderId="0" xfId="44" applyNumberFormat="1" applyFont="1" applyFill="1" applyBorder="1" applyAlignment="1">
      <alignment horizontal="left" vertical="center" wrapText="1"/>
    </xf>
    <xf numFmtId="167" fontId="61" fillId="33" borderId="10" xfId="42" applyNumberFormat="1"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65" fillId="33" borderId="10" xfId="0" applyFont="1" applyFill="1" applyBorder="1" applyAlignment="1">
      <alignment horizontal="left" vertical="center" wrapText="1"/>
    </xf>
    <xf numFmtId="3" fontId="65" fillId="33" borderId="10" xfId="42" applyNumberFormat="1" applyFont="1" applyFill="1" applyBorder="1" applyAlignment="1">
      <alignment horizontal="right" vertical="center" wrapText="1"/>
    </xf>
    <xf numFmtId="167" fontId="65" fillId="33" borderId="10" xfId="42" applyNumberFormat="1" applyFont="1" applyFill="1" applyBorder="1" applyAlignment="1">
      <alignment horizontal="center" vertical="center" wrapText="1"/>
    </xf>
    <xf numFmtId="0" fontId="65" fillId="33" borderId="0" xfId="0" applyFont="1" applyFill="1" applyBorder="1" applyAlignment="1">
      <alignment vertical="center"/>
    </xf>
    <xf numFmtId="1" fontId="61" fillId="33" borderId="10" xfId="59" applyNumberFormat="1" applyFont="1" applyFill="1" applyBorder="1" applyAlignment="1">
      <alignment horizontal="center" vertical="center" wrapText="1"/>
      <protection/>
    </xf>
    <xf numFmtId="0" fontId="61" fillId="33" borderId="10" xfId="59" applyFont="1" applyFill="1" applyBorder="1" applyAlignment="1">
      <alignment horizontal="center" vertical="center" wrapText="1"/>
      <protection/>
    </xf>
    <xf numFmtId="0" fontId="61" fillId="33" borderId="10" xfId="59" applyFont="1" applyFill="1" applyBorder="1" applyAlignment="1">
      <alignment horizontal="left" vertical="center" wrapText="1"/>
      <protection/>
    </xf>
    <xf numFmtId="0" fontId="66" fillId="33" borderId="0" xfId="0" applyFont="1" applyFill="1" applyBorder="1" applyAlignment="1">
      <alignment horizontal="left" vertical="center" wrapText="1"/>
    </xf>
    <xf numFmtId="0" fontId="67" fillId="33" borderId="10" xfId="0" applyFont="1" applyFill="1" applyBorder="1" applyAlignment="1">
      <alignment horizontal="center" vertical="center" wrapText="1"/>
    </xf>
    <xf numFmtId="0" fontId="67" fillId="33" borderId="10" xfId="0" applyFont="1" applyFill="1" applyBorder="1" applyAlignment="1">
      <alignment horizontal="left" vertical="center" wrapText="1"/>
    </xf>
    <xf numFmtId="3" fontId="67" fillId="33" borderId="10" xfId="0" applyNumberFormat="1" applyFont="1" applyFill="1" applyBorder="1" applyAlignment="1">
      <alignment horizontal="center" vertical="center" wrapText="1"/>
    </xf>
    <xf numFmtId="167" fontId="67" fillId="33" borderId="10" xfId="42" applyNumberFormat="1" applyFont="1" applyFill="1" applyBorder="1" applyAlignment="1">
      <alignment horizontal="center" vertical="center" wrapText="1"/>
    </xf>
    <xf numFmtId="3" fontId="67" fillId="33" borderId="10" xfId="42" applyNumberFormat="1" applyFont="1" applyFill="1" applyBorder="1" applyAlignment="1">
      <alignment horizontal="right" vertical="center" wrapText="1"/>
    </xf>
    <xf numFmtId="0" fontId="67" fillId="33" borderId="0" xfId="0" applyFont="1" applyFill="1" applyBorder="1" applyAlignment="1">
      <alignment vertical="center"/>
    </xf>
    <xf numFmtId="0" fontId="60" fillId="33" borderId="14" xfId="0" applyFont="1" applyFill="1" applyBorder="1" applyAlignment="1">
      <alignment horizontal="center" vertical="center" wrapText="1"/>
    </xf>
    <xf numFmtId="166" fontId="64" fillId="33" borderId="11" xfId="44" applyNumberFormat="1" applyFont="1" applyFill="1" applyBorder="1" applyAlignment="1" quotePrefix="1">
      <alignment horizontal="center" vertical="center" wrapText="1"/>
    </xf>
    <xf numFmtId="0" fontId="68" fillId="33" borderId="10"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70" fillId="33" borderId="10" xfId="59" applyFont="1" applyFill="1" applyBorder="1" applyAlignment="1">
      <alignment horizontal="center" vertical="center" wrapText="1"/>
      <protection/>
    </xf>
    <xf numFmtId="0" fontId="62" fillId="33" borderId="10" xfId="59" applyFont="1" applyFill="1" applyBorder="1" applyAlignment="1">
      <alignment horizontal="center" vertical="center" wrapText="1"/>
      <protection/>
    </xf>
    <xf numFmtId="166" fontId="71" fillId="2" borderId="13" xfId="0" applyNumberFormat="1" applyFont="1" applyFill="1" applyBorder="1" applyAlignment="1">
      <alignment horizontal="center" vertical="center" wrapText="1"/>
    </xf>
    <xf numFmtId="3" fontId="62" fillId="33" borderId="1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right" vertical="center" wrapText="1"/>
    </xf>
    <xf numFmtId="165" fontId="4" fillId="0" borderId="0" xfId="0" applyNumberFormat="1" applyFont="1" applyFill="1" applyAlignment="1">
      <alignment vertical="center" wrapText="1"/>
    </xf>
    <xf numFmtId="0" fontId="4" fillId="33" borderId="0" xfId="0" applyFont="1" applyFill="1" applyBorder="1" applyAlignment="1">
      <alignment horizontal="center" vertical="center" wrapText="1"/>
    </xf>
    <xf numFmtId="165" fontId="4" fillId="33" borderId="0" xfId="0" applyNumberFormat="1" applyFont="1" applyFill="1" applyBorder="1" applyAlignment="1">
      <alignment horizontal="center" vertical="center" wrapText="1"/>
    </xf>
    <xf numFmtId="0" fontId="66" fillId="33" borderId="14"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4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rmal 7"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3562350</xdr:colOff>
      <xdr:row>5</xdr:row>
      <xdr:rowOff>9525</xdr:rowOff>
    </xdr:from>
    <xdr:to>
      <xdr:col>4</xdr:col>
      <xdr:colOff>28575</xdr:colOff>
      <xdr:row>5</xdr:row>
      <xdr:rowOff>9525</xdr:rowOff>
    </xdr:to>
    <xdr:sp>
      <xdr:nvSpPr>
        <xdr:cNvPr id="1" name="Straight Connector 2"/>
        <xdr:cNvSpPr>
          <a:spLocks/>
        </xdr:cNvSpPr>
      </xdr:nvSpPr>
      <xdr:spPr>
        <a:xfrm>
          <a:off x="4210050" y="1381125"/>
          <a:ext cx="1524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A1:H20"/>
  <sheetViews>
    <sheetView tabSelected="1" zoomScale="115" zoomScaleNormal="115" zoomScalePageLayoutView="0" workbookViewId="0" topLeftCell="A1">
      <selection activeCell="C12" sqref="C12"/>
    </sheetView>
  </sheetViews>
  <sheetFormatPr defaultColWidth="9.140625" defaultRowHeight="12.75"/>
  <cols>
    <col min="1" max="1" width="4.421875" style="29" customWidth="1"/>
    <col min="2" max="2" width="5.28125" style="29" customWidth="1"/>
    <col min="3" max="3" width="65.28125" style="32" customWidth="1"/>
    <col min="4" max="4" width="10.57421875" style="29" customWidth="1"/>
    <col min="5" max="5" width="13.140625" style="33" customWidth="1"/>
    <col min="6" max="6" width="13.421875" style="34" customWidth="1"/>
    <col min="7" max="7" width="20.00390625" style="34" customWidth="1"/>
    <col min="8" max="8" width="13.00390625" style="35" customWidth="1"/>
    <col min="9" max="16384" width="9.140625" style="7" customWidth="1"/>
  </cols>
  <sheetData>
    <row r="1" spans="1:8" ht="19.5" customHeight="1">
      <c r="A1" s="77" t="s">
        <v>39</v>
      </c>
      <c r="B1" s="77"/>
      <c r="C1" s="77"/>
      <c r="D1" s="77"/>
      <c r="E1" s="77"/>
      <c r="F1" s="78"/>
      <c r="G1" s="79"/>
      <c r="H1" s="77"/>
    </row>
    <row r="2" spans="1:8" ht="46.5" customHeight="1">
      <c r="A2" s="80" t="s">
        <v>40</v>
      </c>
      <c r="B2" s="80"/>
      <c r="C2" s="80"/>
      <c r="D2" s="80"/>
      <c r="E2" s="80"/>
      <c r="F2" s="80"/>
      <c r="G2" s="81"/>
      <c r="H2" s="80"/>
    </row>
    <row r="3" spans="1:8" ht="20.25" customHeight="1">
      <c r="A3" s="36"/>
      <c r="B3" s="74" t="s">
        <v>35</v>
      </c>
      <c r="C3" s="75"/>
      <c r="D3" s="75"/>
      <c r="E3" s="75"/>
      <c r="F3" s="75"/>
      <c r="G3" s="75"/>
      <c r="H3" s="75"/>
    </row>
    <row r="4" spans="1:8" ht="21.75" customHeight="1">
      <c r="A4" s="76" t="s">
        <v>37</v>
      </c>
      <c r="B4" s="76"/>
      <c r="C4" s="76"/>
      <c r="D4" s="76"/>
      <c r="E4" s="76"/>
      <c r="F4" s="76"/>
      <c r="G4" s="76"/>
      <c r="H4" s="76"/>
    </row>
    <row r="5" spans="1:8" ht="21.75" customHeight="1" hidden="1">
      <c r="A5" s="76" t="s">
        <v>41</v>
      </c>
      <c r="B5" s="76"/>
      <c r="C5" s="76"/>
      <c r="D5" s="76"/>
      <c r="E5" s="76"/>
      <c r="F5" s="76"/>
      <c r="G5" s="76"/>
      <c r="H5" s="76"/>
    </row>
    <row r="6" spans="1:8" ht="19.5" customHeight="1">
      <c r="A6" s="65"/>
      <c r="B6" s="65"/>
      <c r="C6" s="65"/>
      <c r="D6" s="65"/>
      <c r="E6" s="65"/>
      <c r="F6" s="65"/>
      <c r="G6" s="82" t="s">
        <v>38</v>
      </c>
      <c r="H6" s="82"/>
    </row>
    <row r="7" spans="1:8" s="18" customFormat="1" ht="31.5">
      <c r="A7" s="13" t="s">
        <v>0</v>
      </c>
      <c r="B7" s="14" t="s">
        <v>3</v>
      </c>
      <c r="C7" s="14" t="s">
        <v>4</v>
      </c>
      <c r="D7" s="15" t="s">
        <v>5</v>
      </c>
      <c r="E7" s="16" t="s">
        <v>6</v>
      </c>
      <c r="F7" s="17" t="s">
        <v>7</v>
      </c>
      <c r="G7" s="17" t="s">
        <v>8</v>
      </c>
      <c r="H7" s="15" t="s">
        <v>1</v>
      </c>
    </row>
    <row r="8" spans="1:8" s="48" customFormat="1" ht="17.25" customHeight="1">
      <c r="A8" s="43" t="s">
        <v>9</v>
      </c>
      <c r="B8" s="44" t="s">
        <v>10</v>
      </c>
      <c r="C8" s="45" t="s">
        <v>11</v>
      </c>
      <c r="D8" s="44" t="s">
        <v>12</v>
      </c>
      <c r="E8" s="46" t="s">
        <v>13</v>
      </c>
      <c r="F8" s="47" t="s">
        <v>14</v>
      </c>
      <c r="G8" s="47" t="s">
        <v>15</v>
      </c>
      <c r="H8" s="66" t="s">
        <v>16</v>
      </c>
    </row>
    <row r="9" spans="1:8" s="11" customFormat="1" ht="18" customHeight="1">
      <c r="A9" s="38">
        <v>6</v>
      </c>
      <c r="B9" s="38"/>
      <c r="C9" s="39" t="s">
        <v>2</v>
      </c>
      <c r="D9" s="38"/>
      <c r="E9" s="40"/>
      <c r="F9" s="41"/>
      <c r="G9" s="42">
        <f>+G10+G13+G16</f>
        <v>16678000</v>
      </c>
      <c r="H9" s="72"/>
    </row>
    <row r="10" spans="1:8" s="64" customFormat="1" ht="18" customHeight="1">
      <c r="A10" s="59"/>
      <c r="B10" s="59" t="s">
        <v>19</v>
      </c>
      <c r="C10" s="60" t="s">
        <v>20</v>
      </c>
      <c r="D10" s="61" t="s">
        <v>36</v>
      </c>
      <c r="E10" s="62">
        <f>E12+E11</f>
        <v>237.2</v>
      </c>
      <c r="F10" s="63"/>
      <c r="G10" s="63">
        <f>SUM(G11:G12)</f>
        <v>1799000</v>
      </c>
      <c r="H10" s="67"/>
    </row>
    <row r="11" spans="1:8" s="11" customFormat="1" ht="18" customHeight="1">
      <c r="A11" s="9"/>
      <c r="B11" s="1" t="s">
        <v>17</v>
      </c>
      <c r="C11" s="4" t="s">
        <v>30</v>
      </c>
      <c r="D11" s="12" t="s">
        <v>34</v>
      </c>
      <c r="E11" s="5">
        <v>6.6</v>
      </c>
      <c r="F11" s="37">
        <v>28000</v>
      </c>
      <c r="G11" s="37">
        <f>F11*E11</f>
        <v>184800</v>
      </c>
      <c r="H11" s="73"/>
    </row>
    <row r="12" spans="1:8" s="11" customFormat="1" ht="18" customHeight="1">
      <c r="A12" s="9"/>
      <c r="B12" s="1" t="s">
        <v>17</v>
      </c>
      <c r="C12" s="2" t="s">
        <v>21</v>
      </c>
      <c r="D12" s="12" t="s">
        <v>34</v>
      </c>
      <c r="E12" s="5">
        <v>230.6</v>
      </c>
      <c r="F12" s="37">
        <v>7000</v>
      </c>
      <c r="G12" s="37">
        <f>F12*E12</f>
        <v>1614200</v>
      </c>
      <c r="H12" s="73"/>
    </row>
    <row r="13" spans="1:8" s="54" customFormat="1" ht="18" customHeight="1">
      <c r="A13" s="50"/>
      <c r="B13" s="50" t="s">
        <v>22</v>
      </c>
      <c r="C13" s="51" t="s">
        <v>24</v>
      </c>
      <c r="D13" s="50"/>
      <c r="E13" s="53"/>
      <c r="F13" s="52"/>
      <c r="G13" s="52">
        <f>SUM(G14:G15)</f>
        <v>5796000</v>
      </c>
      <c r="H13" s="69"/>
    </row>
    <row r="14" spans="1:8" s="11" customFormat="1" ht="18" customHeight="1">
      <c r="A14" s="9"/>
      <c r="B14" s="1" t="s">
        <v>17</v>
      </c>
      <c r="C14" s="2" t="s">
        <v>25</v>
      </c>
      <c r="D14" s="1" t="s">
        <v>33</v>
      </c>
      <c r="E14" s="6">
        <v>6</v>
      </c>
      <c r="F14" s="37">
        <v>66000</v>
      </c>
      <c r="G14" s="37">
        <f>+E14*F14</f>
        <v>396000</v>
      </c>
      <c r="H14" s="68"/>
    </row>
    <row r="15" spans="1:8" s="11" customFormat="1" ht="18" customHeight="1">
      <c r="A15" s="9"/>
      <c r="B15" s="1" t="s">
        <v>17</v>
      </c>
      <c r="C15" s="2" t="s">
        <v>31</v>
      </c>
      <c r="D15" s="1" t="s">
        <v>33</v>
      </c>
      <c r="E15" s="6">
        <v>15</v>
      </c>
      <c r="F15" s="37">
        <v>360000</v>
      </c>
      <c r="G15" s="37">
        <f>+E15*F15</f>
        <v>5400000</v>
      </c>
      <c r="H15" s="68"/>
    </row>
    <row r="16" spans="1:8" s="58" customFormat="1" ht="18" customHeight="1">
      <c r="A16" s="55"/>
      <c r="B16" s="56" t="s">
        <v>23</v>
      </c>
      <c r="C16" s="57" t="s">
        <v>18</v>
      </c>
      <c r="D16" s="56"/>
      <c r="E16" s="49"/>
      <c r="F16" s="30"/>
      <c r="G16" s="30">
        <f>SUM(G17:G20)</f>
        <v>9083000</v>
      </c>
      <c r="H16" s="70"/>
    </row>
    <row r="17" spans="1:8" s="8" customFormat="1" ht="31.5">
      <c r="A17" s="19"/>
      <c r="B17" s="3" t="s">
        <v>17</v>
      </c>
      <c r="C17" s="21" t="s">
        <v>26</v>
      </c>
      <c r="D17" s="10" t="s">
        <v>34</v>
      </c>
      <c r="E17" s="5">
        <v>237.2</v>
      </c>
      <c r="F17" s="37">
        <v>5000</v>
      </c>
      <c r="G17" s="37">
        <f>+E17*F17</f>
        <v>1186000</v>
      </c>
      <c r="H17" s="71"/>
    </row>
    <row r="18" spans="1:8" s="8" customFormat="1" ht="47.25">
      <c r="A18" s="19"/>
      <c r="B18" s="20" t="s">
        <v>17</v>
      </c>
      <c r="C18" s="21" t="s">
        <v>32</v>
      </c>
      <c r="D18" s="10" t="s">
        <v>34</v>
      </c>
      <c r="E18" s="5">
        <v>6.6</v>
      </c>
      <c r="F18" s="37">
        <f>+F11*3</f>
        <v>84000</v>
      </c>
      <c r="G18" s="37">
        <f>+E18*F18</f>
        <v>554400</v>
      </c>
      <c r="H18" s="71"/>
    </row>
    <row r="19" spans="1:8" s="8" customFormat="1" ht="47.25">
      <c r="A19" s="19"/>
      <c r="B19" s="20" t="s">
        <v>17</v>
      </c>
      <c r="C19" s="21" t="s">
        <v>27</v>
      </c>
      <c r="D19" s="10" t="s">
        <v>34</v>
      </c>
      <c r="E19" s="5">
        <v>230.6</v>
      </c>
      <c r="F19" s="37">
        <f>+F12*3</f>
        <v>21000</v>
      </c>
      <c r="G19" s="37">
        <f>+E19*F19</f>
        <v>4842600</v>
      </c>
      <c r="H19" s="71"/>
    </row>
    <row r="20" spans="1:8" s="31" customFormat="1" ht="18" customHeight="1">
      <c r="A20" s="22"/>
      <c r="B20" s="23" t="s">
        <v>17</v>
      </c>
      <c r="C20" s="24" t="s">
        <v>28</v>
      </c>
      <c r="D20" s="25" t="s">
        <v>29</v>
      </c>
      <c r="E20" s="26">
        <v>1</v>
      </c>
      <c r="F20" s="27">
        <v>2500000</v>
      </c>
      <c r="G20" s="28">
        <f>+E20*F20</f>
        <v>2500000</v>
      </c>
      <c r="H20" s="23"/>
    </row>
  </sheetData>
  <sheetProtection/>
  <mergeCells count="6">
    <mergeCell ref="B3:H3"/>
    <mergeCell ref="A5:H5"/>
    <mergeCell ref="A1:H1"/>
    <mergeCell ref="A2:H2"/>
    <mergeCell ref="A4:H4"/>
    <mergeCell ref="G6:H6"/>
  </mergeCells>
  <printOptions/>
  <pageMargins left="0.28" right="0.16" top="0.23" bottom="0.3" header="0.2" footer="0.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2022-09-15T07:40:16Z</cp:lastPrinted>
  <dcterms:created xsi:type="dcterms:W3CDTF">1996-10-14T23:33:28Z</dcterms:created>
  <dcterms:modified xsi:type="dcterms:W3CDTF">2022-09-15T07:40:19Z</dcterms:modified>
  <cp:category/>
  <cp:version/>
  <cp:contentType/>
  <cp:contentStatus/>
</cp:coreProperties>
</file>