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4992" windowWidth="19440" windowHeight="7656" tabRatio="580" activeTab="0"/>
  </bookViews>
  <sheets>
    <sheet name="THD" sheetId="1" r:id="rId1"/>
  </sheets>
  <definedNames>
    <definedName name="_xlnm.Print_Area" localSheetId="0">'THD'!$A$1:$AY$12</definedName>
    <definedName name="_xlnm.Print_Titles" localSheetId="0">'THD'!$5:$7</definedName>
  </definedNames>
  <calcPr fullCalcOnLoad="1"/>
</workbook>
</file>

<file path=xl/sharedStrings.xml><?xml version="1.0" encoding="utf-8"?>
<sst xmlns="http://schemas.openxmlformats.org/spreadsheetml/2006/main" count="85" uniqueCount="83">
  <si>
    <t>STT</t>
  </si>
  <si>
    <t>Tên dự án</t>
  </si>
  <si>
    <t>Địa điển thực hiện</t>
  </si>
  <si>
    <t>Kinh phí BT, GPMB dự kiến (triệu đồng)</t>
  </si>
  <si>
    <t>Tổng cộng</t>
  </si>
  <si>
    <t xml:space="preserve">Đất nông nghiệp </t>
  </si>
  <si>
    <t xml:space="preserve">Đất phi nông nghiệp </t>
  </si>
  <si>
    <t xml:space="preserve">Đất chưa sử dụng </t>
  </si>
  <si>
    <t>Căn cứ pháp lý</t>
  </si>
  <si>
    <t>Ghi chú</t>
  </si>
  <si>
    <t>Diện tích dự kiến chia theo nhóm đất
(ha)</t>
  </si>
  <si>
    <t>Loại đất theo hiện
trạng đang quản lý,
sử dụng (ha)</t>
  </si>
  <si>
    <t>Quy hoạch</t>
  </si>
  <si>
    <t>Loại đất, diện tích được quy hoạch (ha)</t>
  </si>
  <si>
    <t>(4)=(5)+(6)+(7)</t>
  </si>
  <si>
    <t>Loại đất, diện tích lấy vào theo quy hoạch (ha)</t>
  </si>
  <si>
    <t>DGT</t>
  </si>
  <si>
    <t>Xã Pắc Ta</t>
  </si>
  <si>
    <t>Kiểm tra nhập loại đất</t>
  </si>
  <si>
    <t xml:space="preserve">Tổng </t>
  </si>
  <si>
    <t>LUC</t>
  </si>
  <si>
    <t>LUK</t>
  </si>
  <si>
    <t>LUN</t>
  </si>
  <si>
    <t>BHK</t>
  </si>
  <si>
    <t>NHK</t>
  </si>
  <si>
    <t>CLN</t>
  </si>
  <si>
    <t>RPH</t>
  </si>
  <si>
    <t>RDD</t>
  </si>
  <si>
    <t>RSN</t>
  </si>
  <si>
    <t>RSX còn lại</t>
  </si>
  <si>
    <t>NTS</t>
  </si>
  <si>
    <t>NKH</t>
  </si>
  <si>
    <t>CQP</t>
  </si>
  <si>
    <t>CAN</t>
  </si>
  <si>
    <t>TMD</t>
  </si>
  <si>
    <t>SKC</t>
  </si>
  <si>
    <t>DVH</t>
  </si>
  <si>
    <t>DYT</t>
  </si>
  <si>
    <t>DGD</t>
  </si>
  <si>
    <t>DTT</t>
  </si>
  <si>
    <t>DTL</t>
  </si>
  <si>
    <t>DCH</t>
  </si>
  <si>
    <t>ONT</t>
  </si>
  <si>
    <t>ODT</t>
  </si>
  <si>
    <t>TSC</t>
  </si>
  <si>
    <t>DTS</t>
  </si>
  <si>
    <t>NTD</t>
  </si>
  <si>
    <t>SON</t>
  </si>
  <si>
    <t>BCS</t>
  </si>
  <si>
    <t>DCS</t>
  </si>
  <si>
    <t>DNN</t>
  </si>
  <si>
    <t>PNN</t>
  </si>
  <si>
    <t>CSD</t>
  </si>
  <si>
    <t>Diện tích (ha)</t>
  </si>
  <si>
    <t>Khắc phục khẩn cấp chống xói lở bờ suối Hua Chăng, thị trấn Tân Uyên, huyện Tân Uyên</t>
  </si>
  <si>
    <t>6,0 ha: LUC, LUK, BHK, NTS, SON, CSD</t>
  </si>
  <si>
    <t>DGT: 6,0 ha</t>
  </si>
  <si>
    <t>Quyết định số 335/QĐ-UBND ngày 31/3/2021 của UBND tỉnh phê duyệt dự án đầu tư xây dựng công trình: Khắc phục khẩn cấp chống xói lở bờ suối Hua Chăng, thị trấn Tân Uyên, huyện Tân Uyên</t>
  </si>
  <si>
    <t>Đã được HĐND tỉnh thông qua tại Nghị quyết số 51/NQ-HĐND ngày 15/9/2021; điều chỉnh vị trí, ranh giới thực hiện dự án; điều chỉnh lại diện tích các loại đất; bổ sung thêm đất trồng cây lâu năm, đất thủy lợi</t>
  </si>
  <si>
    <t>Trụ sở Công an xã Pắc Ta</t>
  </si>
  <si>
    <t>Dự án kết nối giao thông các tỉnh miền núi phía Bắc vốn vay ADB và chính phủ Úc tài trợ</t>
  </si>
  <si>
    <t>82,2 ha: LUC; LUK; BHK; NHK; CLN; NTS; CQP; CAN; TMD; SKC; DGD; DTL; DCH; ONT; ODT; TSC; DTS; SON; BCS; DCS</t>
  </si>
  <si>
    <t>Văn bản số 4486/CAT-PH10 ngày 14/9/2021 của Công an tỉnh Lai Châu V/v lập kế hoạch sử dụng đất, tổng hợp danh mục các công trình, dự án phải thu hồi đất, chuyển mục đích sử dụng đất năm 2021</t>
  </si>
  <si>
    <t>Điều chỉnh vị trí so với QH SDĐ đã được duyệt</t>
  </si>
  <si>
    <t>Kè chống sạt lở suối Nậm Cưởm, xã Thân Thuộc, huyện Tân Uyên</t>
  </si>
  <si>
    <t>Thị trấn Tân Uyên, xã Thân Thuộc</t>
  </si>
  <si>
    <t>11,8 ha: LUC, LUK, BHK, NHK, CLN, NTS, SON</t>
  </si>
  <si>
    <t>DGT: 11,8 ha</t>
  </si>
  <si>
    <t>Quyết định số 203/QĐ-UBND ngày 09/3/2021 của UBND tỉnh phê duyệt dự án đầu tư xây dựng công trình: Kè chống sạt lở suối Nậm Cưởm, xã Thân Thuộc, huyện Tân Uyên</t>
  </si>
  <si>
    <t>Đã được HĐND tỉnh thông qua tại Nghị quyết số 51/NQ-HĐND ngày 15/9/2021; điều chỉnh lại diện tích các loại đất; bổ sung thêm đất thủy lợi, đất chưa sử dụng</t>
  </si>
  <si>
    <t>TSC: 0,17 ha</t>
  </si>
  <si>
    <t>0,2 ha: DCS</t>
  </si>
  <si>
    <t>Đã được HĐND tỉnh thông qua tại Nghị quyết số 07/NQ-HĐND ngày 08/6/2020; điều chỉnh vị trí, ranh giới thực hiện dự án; điều chỉnh lại diện tích các loại đất</t>
  </si>
  <si>
    <t>Quyết định số 949/QĐ-TTg ngày 01/8/2018 và Quyết định số 459/QĐ-TTg ngày 24/4/2019 của Thủ tướng Chính phủ</t>
  </si>
  <si>
    <t>DANH MỤC CÁC CÔNG TRÌNH, DỰ ÁN ĐIỀU CHỈNH QUY MÔ DIỆN TÍCH, ĐỊA ĐIỂM, LOẠI ĐẤT TRÊN ĐỊA BÀN HUYỆN TÂN UYÊN</t>
  </si>
  <si>
    <t>Tổng: 05 Công trình, dự án</t>
  </si>
  <si>
    <t>LUC (0,12 ha); LUK (1,35 ha); BHK (0,38 ha); CLN (0,52 ha); DTL (0,85 ha); SON (1,33 ha); CSD (1,45 ha)</t>
  </si>
  <si>
    <t>LUC (0,18 ha); LUK (0,23 ha); BHK (1,58 ha); CLN (0,05 ha); NTS (0,1 ha); DTL (0,02 ha); SON (6,37 ha); CSD (3,27 ha)</t>
  </si>
  <si>
    <t>TSC (0,10 ha); CLN (0,02 ha); BHK (0,02 ha); NHK (0,03 ha); RSX: 0,03</t>
  </si>
  <si>
    <t>DGT: 82,2</t>
  </si>
  <si>
    <t>Các xã: Pắc Ta, Trung Đồng, Thân Thuộc, Phúc Khoa và thị trấn Tân Uyên</t>
  </si>
  <si>
    <t xml:space="preserve">LUK (2,47 ha), LUC (2,6 ha), NHK (2,7 ha), BHK (0,78 ha), CLN (6,34 ha), NTS (0,59 ha), RSX (5,17 ha); NTD (0,19 ha), ONT (9,08 ha), ODT (0,5 ha), TMD (0,13 ha), DCH (0,08 ha), DGD (1,17 ha), DVH (0,07 ha), DGT (35,9 ha), SKX (0,01 ha), SKC (0,06 ha), DTS (0,06 ha), DTL (0,7 ha), DNL (0,09 ha), SON (0,42 ha), TSC (0,12 ha), CQP (0,09 ha), CAN (0,01 ha); DCS (9,37 ha), BCS (3,5 ha)
</t>
  </si>
  <si>
    <t>(Kèm theo Quyết định số       /QĐ-UBND ngày       tháng 11 năm 2021 của Ủy ban nhân dân tỉnh Lai Châu)</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</si>
</sst>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_);\(0\)"/>
    <numFmt numFmtId="174" formatCode="0.0"/>
    <numFmt numFmtId="175" formatCode="_(* #,##0_);_(* \(#,##0\);_(* &quot;-&quot;??_);_(@_)"/>
    <numFmt numFmtId="176" formatCode="_(* #,##0.0_);_(* \(#,##0.0\);_(* &quot;-&quot;??_);_(@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0"/>
    <numFmt numFmtId="184" formatCode="0.0_);\(0.0\)"/>
    <numFmt numFmtId="185" formatCode="0.00_);\(0.00\)"/>
  </numFmts>
  <fonts count="45">
    <font>
      <sz val="10"/>
      <name val="Arial"/>
      <family val="0"/>
    </font>
    <font>
      <sz val="14"/>
      <name val="Times New Roman"/>
      <family val="1"/>
    </font>
    <font>
      <b/>
      <sz val="14"/>
      <name val="Times New Roman"/>
      <family val="1"/>
    </font>
    <font>
      <sz val="8"/>
      <name val="Arial"/>
      <family val="2"/>
    </font>
    <font>
      <i/>
      <sz val="12"/>
      <name val="Times New Roman"/>
      <family val="1"/>
    </font>
    <font>
      <b/>
      <sz val="13"/>
      <name val="Times New Roman"/>
      <family val="1"/>
    </font>
    <font>
      <sz val="11"/>
      <color indexed="8"/>
      <name val="Calibri"/>
      <family val="2"/>
    </font>
    <font>
      <b/>
      <sz val="12"/>
      <name val="Times New Roman"/>
      <family val="1"/>
    </font>
    <font>
      <b/>
      <i/>
      <sz val="12"/>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6" fillId="0" borderId="0" applyFill="0" applyProtection="0">
      <alignment/>
    </xf>
    <xf numFmtId="0" fontId="1"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2" fontId="2" fillId="0" borderId="0" xfId="0" applyNumberFormat="1" applyFont="1" applyAlignment="1">
      <alignment horizontal="center" vertical="center" wrapText="1"/>
    </xf>
    <xf numFmtId="2" fontId="2" fillId="0" borderId="10" xfId="0" applyNumberFormat="1" applyFont="1" applyBorder="1" applyAlignment="1">
      <alignment horizontal="center" vertical="center" wrapText="1"/>
    </xf>
    <xf numFmtId="2" fontId="1" fillId="0" borderId="0" xfId="0" applyNumberFormat="1" applyFont="1" applyAlignment="1">
      <alignment horizontal="center" vertical="center" wrapText="1"/>
    </xf>
    <xf numFmtId="2" fontId="1" fillId="0" borderId="10" xfId="0" applyNumberFormat="1" applyFont="1" applyBorder="1" applyAlignment="1">
      <alignment horizontal="center" vertical="center" wrapText="1"/>
    </xf>
    <xf numFmtId="173" fontId="4" fillId="0" borderId="10" xfId="0" applyNumberFormat="1" applyFont="1" applyBorder="1" applyAlignment="1">
      <alignment horizontal="center" vertical="center" wrapText="1"/>
    </xf>
    <xf numFmtId="173" fontId="4" fillId="0" borderId="0" xfId="0" applyNumberFormat="1" applyFont="1" applyAlignment="1">
      <alignment horizontal="center" vertical="center" wrapText="1"/>
    </xf>
    <xf numFmtId="173" fontId="5" fillId="0" borderId="10" xfId="0" applyNumberFormat="1" applyFont="1" applyBorder="1" applyAlignment="1">
      <alignment horizontal="left" vertical="center" wrapText="1"/>
    </xf>
    <xf numFmtId="2" fontId="1" fillId="0" borderId="10"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4" fontId="1" fillId="0" borderId="0" xfId="0" applyNumberFormat="1" applyFont="1" applyAlignment="1">
      <alignment horizontal="center" vertical="center" wrapText="1"/>
    </xf>
    <xf numFmtId="4" fontId="2"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4" fontId="44" fillId="33" borderId="10" xfId="55" applyNumberFormat="1" applyFont="1" applyFill="1" applyBorder="1" applyAlignment="1">
      <alignment horizontal="center" vertical="center" wrapText="1"/>
      <protection/>
    </xf>
    <xf numFmtId="4" fontId="44" fillId="34" borderId="10" xfId="55" applyNumberFormat="1" applyFont="1" applyFill="1" applyBorder="1" applyAlignment="1">
      <alignment horizontal="center" vertical="center" wrapText="1"/>
      <protection/>
    </xf>
    <xf numFmtId="4" fontId="44" fillId="35" borderId="10" xfId="55" applyNumberFormat="1" applyFont="1" applyFill="1" applyBorder="1" applyAlignment="1">
      <alignment horizontal="center" vertical="center" wrapText="1"/>
      <protection/>
    </xf>
    <xf numFmtId="4" fontId="1" fillId="33" borderId="0" xfId="0" applyNumberFormat="1" applyFont="1" applyFill="1" applyAlignment="1">
      <alignment horizontal="center" vertical="center" wrapText="1"/>
    </xf>
    <xf numFmtId="4" fontId="1" fillId="35" borderId="0" xfId="0" applyNumberFormat="1" applyFont="1" applyFill="1" applyAlignment="1">
      <alignment horizontal="center" vertical="center" wrapText="1"/>
    </xf>
    <xf numFmtId="4" fontId="1" fillId="34" borderId="0" xfId="0" applyNumberFormat="1" applyFont="1" applyFill="1" applyAlignment="1">
      <alignment horizontal="center" vertical="center" wrapText="1"/>
    </xf>
    <xf numFmtId="4" fontId="2" fillId="33" borderId="11" xfId="0" applyNumberFormat="1" applyFont="1" applyFill="1" applyBorder="1" applyAlignment="1">
      <alignment horizontal="center" vertical="center" wrapText="1"/>
    </xf>
    <xf numFmtId="4" fontId="2" fillId="35" borderId="11" xfId="0" applyNumberFormat="1" applyFont="1" applyFill="1" applyBorder="1" applyAlignment="1">
      <alignment horizontal="center" vertical="center" wrapText="1"/>
    </xf>
    <xf numFmtId="4" fontId="2" fillId="34" borderId="11" xfId="0" applyNumberFormat="1" applyFont="1" applyFill="1" applyBorder="1" applyAlignment="1">
      <alignment horizontal="center" vertical="center" wrapText="1"/>
    </xf>
    <xf numFmtId="4" fontId="44" fillId="33" borderId="0" xfId="0" applyNumberFormat="1" applyFont="1" applyFill="1" applyBorder="1" applyAlignment="1" applyProtection="1">
      <alignment horizontal="center" vertical="center" wrapText="1"/>
      <protection/>
    </xf>
    <xf numFmtId="2" fontId="1" fillId="34" borderId="0" xfId="0" applyNumberFormat="1" applyFont="1" applyFill="1" applyAlignment="1">
      <alignment horizontal="center" vertical="center" wrapText="1"/>
    </xf>
    <xf numFmtId="2" fontId="2" fillId="34" borderId="10" xfId="0" applyNumberFormat="1" applyFont="1" applyFill="1" applyBorder="1" applyAlignment="1">
      <alignment horizontal="center" vertical="center" wrapText="1"/>
    </xf>
    <xf numFmtId="173" fontId="4" fillId="34" borderId="1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173" fontId="4"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wrapText="1"/>
    </xf>
    <xf numFmtId="173" fontId="7" fillId="0" borderId="10" xfId="0" applyNumberFormat="1" applyFont="1" applyBorder="1" applyAlignment="1">
      <alignment horizontal="center" vertical="center" wrapText="1"/>
    </xf>
    <xf numFmtId="185" fontId="7" fillId="0" borderId="10" xfId="0" applyNumberFormat="1" applyFont="1" applyFill="1" applyBorder="1" applyAlignment="1">
      <alignment horizontal="center" vertical="center" wrapText="1"/>
    </xf>
    <xf numFmtId="37" fontId="7" fillId="0"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4" fontId="8" fillId="35" borderId="10" xfId="0" applyNumberFormat="1" applyFont="1" applyFill="1" applyBorder="1" applyAlignment="1">
      <alignment horizontal="center" vertical="center" wrapText="1"/>
    </xf>
    <xf numFmtId="4" fontId="8" fillId="34" borderId="10" xfId="0" applyNumberFormat="1" applyFont="1" applyFill="1" applyBorder="1" applyAlignment="1">
      <alignment horizontal="center" vertical="center" wrapText="1"/>
    </xf>
    <xf numFmtId="173" fontId="7" fillId="34" borderId="10" xfId="0" applyNumberFormat="1" applyFont="1" applyFill="1" applyBorder="1" applyAlignment="1">
      <alignment horizontal="center" vertical="center" wrapText="1"/>
    </xf>
    <xf numFmtId="173" fontId="7" fillId="0" borderId="0" xfId="0" applyNumberFormat="1" applyFont="1" applyAlignment="1">
      <alignment horizontal="center" vertical="center" wrapText="1"/>
    </xf>
    <xf numFmtId="1"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left" vertical="center" wrapText="1"/>
    </xf>
    <xf numFmtId="2" fontId="1" fillId="0" borderId="12"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185" fontId="7" fillId="0" borderId="10" xfId="0" applyNumberFormat="1" applyFont="1" applyBorder="1" applyAlignment="1">
      <alignment horizontal="center" vertical="center" wrapText="1"/>
    </xf>
    <xf numFmtId="2" fontId="2" fillId="0" borderId="0" xfId="0" applyNumberFormat="1" applyFont="1" applyAlignment="1">
      <alignment horizontal="left"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2" fillId="0" borderId="10" xfId="0" applyNumberFormat="1" applyFont="1" applyBorder="1" applyAlignment="1">
      <alignment horizontal="center" vertical="center" wrapText="1"/>
    </xf>
    <xf numFmtId="2" fontId="9" fillId="0" borderId="0" xfId="0" applyNumberFormat="1" applyFont="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532" xfId="56"/>
    <cellStyle name="Normal 9" xfId="57"/>
    <cellStyle name="Normal 9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1504950</xdr:colOff>
      <xdr:row>3</xdr:row>
      <xdr:rowOff>9525</xdr:rowOff>
    </xdr:from>
    <xdr:to>
      <xdr:col>47</xdr:col>
      <xdr:colOff>933450</xdr:colOff>
      <xdr:row>3</xdr:row>
      <xdr:rowOff>9525</xdr:rowOff>
    </xdr:to>
    <xdr:sp>
      <xdr:nvSpPr>
        <xdr:cNvPr id="1" name="Straight Connector 2"/>
        <xdr:cNvSpPr>
          <a:spLocks/>
        </xdr:cNvSpPr>
      </xdr:nvSpPr>
      <xdr:spPr>
        <a:xfrm>
          <a:off x="10306050" y="752475"/>
          <a:ext cx="2143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2"/>
  <sheetViews>
    <sheetView tabSelected="1" view="pageBreakPreview" zoomScale="55" zoomScaleNormal="70" zoomScaleSheetLayoutView="55" zoomScalePageLayoutView="0" workbookViewId="0" topLeftCell="A1">
      <selection activeCell="J23" sqref="J23"/>
    </sheetView>
  </sheetViews>
  <sheetFormatPr defaultColWidth="9.140625" defaultRowHeight="12.75"/>
  <cols>
    <col min="1" max="1" width="8.8515625" style="3" customWidth="1"/>
    <col min="2" max="2" width="42.140625" style="3" customWidth="1"/>
    <col min="3" max="3" width="22.140625" style="3" customWidth="1"/>
    <col min="4" max="4" width="14.7109375" style="27" hidden="1" customWidth="1"/>
    <col min="5" max="7" width="10.140625" style="10" customWidth="1"/>
    <col min="8" max="8" width="13.421875" style="10" customWidth="1"/>
    <col min="9" max="9" width="15.00390625" style="10" customWidth="1"/>
    <col min="10" max="10" width="40.7109375" style="3" customWidth="1"/>
    <col min="11" max="11" width="11.00390625" style="17" hidden="1" customWidth="1"/>
    <col min="12" max="12" width="8.8515625" style="18" hidden="1" customWidth="1"/>
    <col min="13" max="13" width="7.140625" style="19" hidden="1" customWidth="1"/>
    <col min="14" max="14" width="6.140625" style="17" hidden="1" customWidth="1"/>
    <col min="15" max="15" width="6.00390625" style="17" hidden="1" customWidth="1"/>
    <col min="16" max="16" width="6.140625" style="17" hidden="1" customWidth="1"/>
    <col min="17" max="18" width="6.57421875" style="17" hidden="1" customWidth="1"/>
    <col min="19" max="19" width="6.421875" style="17" hidden="1" customWidth="1"/>
    <col min="20" max="21" width="6.7109375" style="17" hidden="1" customWidth="1"/>
    <col min="22" max="22" width="6.421875" style="17" hidden="1" customWidth="1"/>
    <col min="23" max="23" width="7.28125" style="17" hidden="1" customWidth="1"/>
    <col min="24" max="24" width="6.28125" style="17" hidden="1" customWidth="1"/>
    <col min="25" max="25" width="6.421875" style="17" hidden="1" customWidth="1"/>
    <col min="26" max="26" width="6.421875" style="19" hidden="1" customWidth="1"/>
    <col min="27" max="28" width="6.7109375" style="17" hidden="1" customWidth="1"/>
    <col min="29" max="29" width="6.8515625" style="17" hidden="1" customWidth="1"/>
    <col min="30" max="30" width="6.28125" style="17" hidden="1" customWidth="1"/>
    <col min="31" max="31" width="6.57421875" style="17" hidden="1" customWidth="1"/>
    <col min="32" max="32" width="6.421875" style="17" hidden="1" customWidth="1"/>
    <col min="33" max="33" width="6.28125" style="17" hidden="1" customWidth="1"/>
    <col min="34" max="34" width="6.7109375" style="17" hidden="1" customWidth="1"/>
    <col min="35" max="35" width="6.28125" style="17" hidden="1" customWidth="1"/>
    <col min="36" max="36" width="6.00390625" style="17" hidden="1" customWidth="1"/>
    <col min="37" max="37" width="6.7109375" style="17" hidden="1" customWidth="1"/>
    <col min="38" max="39" width="6.57421875" style="17" hidden="1" customWidth="1"/>
    <col min="40" max="41" width="6.28125" style="17" hidden="1" customWidth="1"/>
    <col min="42" max="43" width="6.421875" style="17" hidden="1" customWidth="1"/>
    <col min="44" max="44" width="6.421875" style="19" hidden="1" customWidth="1"/>
    <col min="45" max="45" width="6.421875" style="17" hidden="1" customWidth="1"/>
    <col min="46" max="46" width="8.57421875" style="17" hidden="1" customWidth="1"/>
    <col min="47" max="47" width="49.140625" style="24" hidden="1" customWidth="1"/>
    <col min="48" max="48" width="37.28125" style="3" customWidth="1"/>
    <col min="49" max="49" width="18.8515625" style="3" customWidth="1"/>
    <col min="50" max="50" width="74.57421875" style="3" customWidth="1"/>
    <col min="51" max="51" width="39.57421875" style="3" customWidth="1"/>
    <col min="52" max="52" width="67.57421875" style="3" customWidth="1"/>
    <col min="53" max="53" width="9.140625" style="3" customWidth="1"/>
    <col min="54" max="54" width="17.8515625" style="3" customWidth="1"/>
    <col min="55" max="16384" width="9.140625" style="3" customWidth="1"/>
  </cols>
  <sheetData>
    <row r="1" spans="1:2" ht="18">
      <c r="A1" s="47"/>
      <c r="B1" s="47"/>
    </row>
    <row r="2" spans="1:51" ht="20.25" customHeight="1">
      <c r="A2" s="57" t="s">
        <v>74</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row>
    <row r="3" spans="1:51" ht="20.25" customHeight="1">
      <c r="A3" s="59" t="s">
        <v>82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row>
    <row r="5" spans="1:51" s="1" customFormat="1" ht="57.75" customHeight="1">
      <c r="A5" s="48" t="s">
        <v>0</v>
      </c>
      <c r="B5" s="48" t="s">
        <v>1</v>
      </c>
      <c r="C5" s="48" t="s">
        <v>2</v>
      </c>
      <c r="D5" s="55" t="s">
        <v>53</v>
      </c>
      <c r="E5" s="52" t="s">
        <v>10</v>
      </c>
      <c r="F5" s="53"/>
      <c r="G5" s="53"/>
      <c r="H5" s="54"/>
      <c r="I5" s="50" t="s">
        <v>3</v>
      </c>
      <c r="J5" s="48" t="s">
        <v>11</v>
      </c>
      <c r="K5" s="20"/>
      <c r="L5" s="21"/>
      <c r="M5" s="22"/>
      <c r="N5" s="20"/>
      <c r="O5" s="20"/>
      <c r="P5" s="20"/>
      <c r="Q5" s="20"/>
      <c r="R5" s="20"/>
      <c r="S5" s="20"/>
      <c r="T5" s="20"/>
      <c r="U5" s="20"/>
      <c r="V5" s="20"/>
      <c r="W5" s="20"/>
      <c r="X5" s="20"/>
      <c r="Y5" s="20"/>
      <c r="Z5" s="22"/>
      <c r="AA5" s="20"/>
      <c r="AB5" s="20"/>
      <c r="AC5" s="20"/>
      <c r="AD5" s="20"/>
      <c r="AE5" s="20"/>
      <c r="AF5" s="20"/>
      <c r="AG5" s="20"/>
      <c r="AH5" s="20"/>
      <c r="AI5" s="20"/>
      <c r="AJ5" s="20"/>
      <c r="AK5" s="20"/>
      <c r="AL5" s="20"/>
      <c r="AM5" s="20"/>
      <c r="AN5" s="20"/>
      <c r="AO5" s="20"/>
      <c r="AP5" s="20"/>
      <c r="AQ5" s="20"/>
      <c r="AR5" s="22"/>
      <c r="AS5" s="20"/>
      <c r="AT5" s="20"/>
      <c r="AU5" s="58" t="s">
        <v>12</v>
      </c>
      <c r="AV5" s="58"/>
      <c r="AW5" s="58"/>
      <c r="AX5" s="58" t="s">
        <v>8</v>
      </c>
      <c r="AY5" s="58" t="s">
        <v>9</v>
      </c>
    </row>
    <row r="6" spans="1:51" ht="51.75">
      <c r="A6" s="49"/>
      <c r="B6" s="49"/>
      <c r="C6" s="49"/>
      <c r="D6" s="56"/>
      <c r="E6" s="11" t="s">
        <v>4</v>
      </c>
      <c r="F6" s="11" t="s">
        <v>5</v>
      </c>
      <c r="G6" s="11" t="s">
        <v>6</v>
      </c>
      <c r="H6" s="11" t="s">
        <v>7</v>
      </c>
      <c r="I6" s="51"/>
      <c r="J6" s="49"/>
      <c r="K6" s="23" t="s">
        <v>18</v>
      </c>
      <c r="L6" s="16" t="s">
        <v>19</v>
      </c>
      <c r="M6" s="15" t="s">
        <v>50</v>
      </c>
      <c r="N6" s="14" t="s">
        <v>20</v>
      </c>
      <c r="O6" s="14" t="s">
        <v>21</v>
      </c>
      <c r="P6" s="14" t="s">
        <v>22</v>
      </c>
      <c r="Q6" s="14" t="s">
        <v>23</v>
      </c>
      <c r="R6" s="14" t="s">
        <v>24</v>
      </c>
      <c r="S6" s="14" t="s">
        <v>25</v>
      </c>
      <c r="T6" s="14" t="s">
        <v>26</v>
      </c>
      <c r="U6" s="14" t="s">
        <v>27</v>
      </c>
      <c r="V6" s="14" t="s">
        <v>28</v>
      </c>
      <c r="W6" s="14" t="s">
        <v>29</v>
      </c>
      <c r="X6" s="14" t="s">
        <v>30</v>
      </c>
      <c r="Y6" s="14" t="s">
        <v>31</v>
      </c>
      <c r="Z6" s="15" t="s">
        <v>51</v>
      </c>
      <c r="AA6" s="14" t="s">
        <v>32</v>
      </c>
      <c r="AB6" s="14" t="s">
        <v>33</v>
      </c>
      <c r="AC6" s="14" t="s">
        <v>34</v>
      </c>
      <c r="AD6" s="14" t="s">
        <v>35</v>
      </c>
      <c r="AE6" s="14" t="s">
        <v>16</v>
      </c>
      <c r="AF6" s="14" t="s">
        <v>36</v>
      </c>
      <c r="AG6" s="14" t="s">
        <v>37</v>
      </c>
      <c r="AH6" s="14" t="s">
        <v>38</v>
      </c>
      <c r="AI6" s="14" t="s">
        <v>39</v>
      </c>
      <c r="AJ6" s="14" t="s">
        <v>40</v>
      </c>
      <c r="AK6" s="14" t="s">
        <v>41</v>
      </c>
      <c r="AL6" s="14" t="s">
        <v>42</v>
      </c>
      <c r="AM6" s="14" t="s">
        <v>43</v>
      </c>
      <c r="AN6" s="14" t="s">
        <v>44</v>
      </c>
      <c r="AO6" s="14" t="s">
        <v>45</v>
      </c>
      <c r="AP6" s="14" t="s">
        <v>46</v>
      </c>
      <c r="AQ6" s="14" t="s">
        <v>47</v>
      </c>
      <c r="AR6" s="15" t="s">
        <v>52</v>
      </c>
      <c r="AS6" s="14" t="s">
        <v>48</v>
      </c>
      <c r="AT6" s="14" t="s">
        <v>49</v>
      </c>
      <c r="AU6" s="25" t="s">
        <v>15</v>
      </c>
      <c r="AV6" s="2" t="s">
        <v>15</v>
      </c>
      <c r="AW6" s="2" t="s">
        <v>13</v>
      </c>
      <c r="AX6" s="58"/>
      <c r="AY6" s="58"/>
    </row>
    <row r="7" spans="1:51" s="6" customFormat="1" ht="30.75">
      <c r="A7" s="5">
        <v>-1</v>
      </c>
      <c r="B7" s="5">
        <v>-2</v>
      </c>
      <c r="C7" s="5">
        <v>-3</v>
      </c>
      <c r="D7" s="28"/>
      <c r="E7" s="12" t="s">
        <v>14</v>
      </c>
      <c r="F7" s="5">
        <v>-5</v>
      </c>
      <c r="G7" s="5">
        <v>-6</v>
      </c>
      <c r="H7" s="5">
        <v>-7</v>
      </c>
      <c r="I7" s="5">
        <v>-8</v>
      </c>
      <c r="J7" s="5">
        <v>-9</v>
      </c>
      <c r="K7" s="5"/>
      <c r="L7" s="5">
        <f>SUM(M7:AT7)-AR7-Z7-M7</f>
        <v>0</v>
      </c>
      <c r="M7" s="5">
        <f>SUM(N7:Y7)</f>
        <v>0</v>
      </c>
      <c r="N7" s="5"/>
      <c r="O7" s="5"/>
      <c r="P7" s="5"/>
      <c r="Q7" s="5"/>
      <c r="R7" s="5"/>
      <c r="S7" s="5"/>
      <c r="T7" s="5"/>
      <c r="U7" s="5"/>
      <c r="V7" s="5"/>
      <c r="W7" s="5"/>
      <c r="X7" s="5"/>
      <c r="Y7" s="5"/>
      <c r="Z7" s="5">
        <f>SUM(AA7:AQ7)</f>
        <v>0</v>
      </c>
      <c r="AA7" s="5"/>
      <c r="AB7" s="5"/>
      <c r="AC7" s="5"/>
      <c r="AD7" s="5"/>
      <c r="AE7" s="5"/>
      <c r="AF7" s="5"/>
      <c r="AG7" s="5"/>
      <c r="AH7" s="5"/>
      <c r="AI7" s="5"/>
      <c r="AJ7" s="5"/>
      <c r="AK7" s="5"/>
      <c r="AL7" s="5"/>
      <c r="AM7" s="5"/>
      <c r="AN7" s="5"/>
      <c r="AO7" s="5"/>
      <c r="AP7" s="5"/>
      <c r="AQ7" s="5"/>
      <c r="AR7" s="5">
        <f>AS7+AT7</f>
        <v>0</v>
      </c>
      <c r="AS7" s="5"/>
      <c r="AT7" s="5"/>
      <c r="AU7" s="26">
        <v>-10</v>
      </c>
      <c r="AV7" s="5">
        <v>-10</v>
      </c>
      <c r="AW7" s="5">
        <v>-11</v>
      </c>
      <c r="AX7" s="5">
        <v>-12</v>
      </c>
      <c r="AY7" s="5">
        <v>-13</v>
      </c>
    </row>
    <row r="8" spans="1:51" s="40" customFormat="1" ht="45.75" customHeight="1">
      <c r="A8" s="33"/>
      <c r="B8" s="7" t="s">
        <v>75</v>
      </c>
      <c r="C8" s="33"/>
      <c r="D8" s="34"/>
      <c r="E8" s="34">
        <f>+E10+E9+E11+E12</f>
        <v>100.2</v>
      </c>
      <c r="F8" s="34">
        <f>+F10+F9+F11+F12</f>
        <v>25.26</v>
      </c>
      <c r="G8" s="34">
        <f>+G10+G9+G11+G12</f>
        <v>57.35</v>
      </c>
      <c r="H8" s="34">
        <f>+H10+H9+H11+H12</f>
        <v>17.59</v>
      </c>
      <c r="I8" s="35">
        <f>+I10+I9+I11+I12</f>
        <v>61400</v>
      </c>
      <c r="J8" s="46"/>
      <c r="K8" s="36"/>
      <c r="L8" s="37"/>
      <c r="M8" s="38"/>
      <c r="N8" s="36"/>
      <c r="O8" s="36"/>
      <c r="P8" s="36"/>
      <c r="Q8" s="36"/>
      <c r="R8" s="36"/>
      <c r="S8" s="36"/>
      <c r="T8" s="36"/>
      <c r="U8" s="36"/>
      <c r="V8" s="36"/>
      <c r="W8" s="36"/>
      <c r="X8" s="36"/>
      <c r="Y8" s="36"/>
      <c r="Z8" s="38"/>
      <c r="AA8" s="36"/>
      <c r="AB8" s="36"/>
      <c r="AC8" s="36"/>
      <c r="AD8" s="36"/>
      <c r="AE8" s="36"/>
      <c r="AF8" s="36"/>
      <c r="AG8" s="36"/>
      <c r="AH8" s="36"/>
      <c r="AI8" s="36"/>
      <c r="AJ8" s="36"/>
      <c r="AK8" s="36"/>
      <c r="AL8" s="36"/>
      <c r="AM8" s="36"/>
      <c r="AN8" s="36"/>
      <c r="AO8" s="36"/>
      <c r="AP8" s="36"/>
      <c r="AQ8" s="36"/>
      <c r="AR8" s="38"/>
      <c r="AS8" s="36"/>
      <c r="AT8" s="36"/>
      <c r="AU8" s="39"/>
      <c r="AV8" s="33"/>
      <c r="AW8" s="33"/>
      <c r="AX8" s="33"/>
      <c r="AY8" s="33"/>
    </row>
    <row r="9" spans="1:51" s="27" customFormat="1" ht="245.25" customHeight="1">
      <c r="A9" s="44">
        <v>1</v>
      </c>
      <c r="B9" s="43" t="s">
        <v>60</v>
      </c>
      <c r="C9" s="30" t="s">
        <v>80</v>
      </c>
      <c r="D9" s="29"/>
      <c r="E9" s="13">
        <f>+F9+G9+H9</f>
        <v>82.2</v>
      </c>
      <c r="F9" s="13">
        <v>20.65</v>
      </c>
      <c r="G9" s="13">
        <v>48.68</v>
      </c>
      <c r="H9" s="13">
        <f>9.37+3.5</f>
        <v>12.87</v>
      </c>
      <c r="I9" s="45">
        <v>50000</v>
      </c>
      <c r="J9" s="30" t="s">
        <v>81</v>
      </c>
      <c r="K9" s="29"/>
      <c r="L9" s="32"/>
      <c r="M9" s="32"/>
      <c r="N9" s="29"/>
      <c r="O9" s="29"/>
      <c r="P9" s="29"/>
      <c r="Q9" s="29"/>
      <c r="R9" s="29"/>
      <c r="S9" s="29"/>
      <c r="T9" s="29"/>
      <c r="U9" s="29"/>
      <c r="V9" s="29"/>
      <c r="W9" s="29"/>
      <c r="X9" s="29"/>
      <c r="Y9" s="29"/>
      <c r="Z9" s="32"/>
      <c r="AA9" s="29"/>
      <c r="AB9" s="29"/>
      <c r="AC9" s="29"/>
      <c r="AD9" s="29"/>
      <c r="AE9" s="29"/>
      <c r="AF9" s="29"/>
      <c r="AG9" s="29"/>
      <c r="AH9" s="29"/>
      <c r="AI9" s="29"/>
      <c r="AJ9" s="29"/>
      <c r="AK9" s="29"/>
      <c r="AL9" s="29"/>
      <c r="AM9" s="29"/>
      <c r="AN9" s="29"/>
      <c r="AO9" s="29"/>
      <c r="AP9" s="29"/>
      <c r="AQ9" s="29"/>
      <c r="AR9" s="32"/>
      <c r="AS9" s="29"/>
      <c r="AT9" s="29"/>
      <c r="AU9" s="30"/>
      <c r="AV9" s="43" t="s">
        <v>61</v>
      </c>
      <c r="AW9" s="43" t="s">
        <v>79</v>
      </c>
      <c r="AX9" s="43" t="s">
        <v>73</v>
      </c>
      <c r="AY9" s="43" t="s">
        <v>72</v>
      </c>
    </row>
    <row r="10" spans="1:51" s="27" customFormat="1" ht="123.75" customHeight="1">
      <c r="A10" s="41">
        <v>2</v>
      </c>
      <c r="B10" s="42" t="s">
        <v>59</v>
      </c>
      <c r="C10" s="30" t="s">
        <v>17</v>
      </c>
      <c r="D10" s="29"/>
      <c r="E10" s="29">
        <f>+F10+G10+H10</f>
        <v>0.2</v>
      </c>
      <c r="F10" s="29">
        <v>0.1</v>
      </c>
      <c r="G10" s="29">
        <v>0.1</v>
      </c>
      <c r="H10" s="29"/>
      <c r="I10" s="29"/>
      <c r="J10" s="30" t="s">
        <v>78</v>
      </c>
      <c r="K10" s="29"/>
      <c r="L10" s="32"/>
      <c r="M10" s="32"/>
      <c r="N10" s="29"/>
      <c r="O10" s="29"/>
      <c r="P10" s="29"/>
      <c r="Q10" s="29"/>
      <c r="R10" s="29"/>
      <c r="S10" s="29"/>
      <c r="T10" s="29"/>
      <c r="U10" s="29"/>
      <c r="V10" s="29"/>
      <c r="W10" s="29"/>
      <c r="X10" s="29"/>
      <c r="Y10" s="29"/>
      <c r="Z10" s="32"/>
      <c r="AA10" s="29"/>
      <c r="AB10" s="29"/>
      <c r="AC10" s="29"/>
      <c r="AD10" s="29"/>
      <c r="AE10" s="29"/>
      <c r="AF10" s="29"/>
      <c r="AG10" s="29"/>
      <c r="AH10" s="29"/>
      <c r="AI10" s="29"/>
      <c r="AJ10" s="29"/>
      <c r="AK10" s="29"/>
      <c r="AL10" s="29"/>
      <c r="AM10" s="29"/>
      <c r="AN10" s="29"/>
      <c r="AO10" s="29"/>
      <c r="AP10" s="29"/>
      <c r="AQ10" s="29"/>
      <c r="AR10" s="32"/>
      <c r="AS10" s="29"/>
      <c r="AT10" s="29"/>
      <c r="AU10" s="30"/>
      <c r="AV10" s="30" t="s">
        <v>71</v>
      </c>
      <c r="AW10" s="30" t="s">
        <v>70</v>
      </c>
      <c r="AX10" s="30" t="s">
        <v>62</v>
      </c>
      <c r="AY10" s="30" t="s">
        <v>63</v>
      </c>
    </row>
    <row r="11" spans="1:51" ht="169.5" customHeight="1">
      <c r="A11" s="9">
        <v>3</v>
      </c>
      <c r="B11" s="8" t="s">
        <v>54</v>
      </c>
      <c r="C11" s="4" t="s">
        <v>65</v>
      </c>
      <c r="D11" s="29">
        <v>4</v>
      </c>
      <c r="E11" s="13">
        <f>+F11+G11+H11</f>
        <v>6</v>
      </c>
      <c r="F11" s="13">
        <v>2.37</v>
      </c>
      <c r="G11" s="13">
        <f>1.45+0.73</f>
        <v>2.1799999999999997</v>
      </c>
      <c r="H11" s="13">
        <v>1.45</v>
      </c>
      <c r="I11" s="31">
        <v>7700</v>
      </c>
      <c r="J11" s="30" t="s">
        <v>76</v>
      </c>
      <c r="K11" s="29"/>
      <c r="L11" s="32"/>
      <c r="M11" s="32"/>
      <c r="N11" s="29"/>
      <c r="O11" s="29"/>
      <c r="P11" s="29"/>
      <c r="Q11" s="29"/>
      <c r="R11" s="29"/>
      <c r="S11" s="29"/>
      <c r="T11" s="29"/>
      <c r="U11" s="29"/>
      <c r="V11" s="29"/>
      <c r="W11" s="29"/>
      <c r="X11" s="29"/>
      <c r="Y11" s="29"/>
      <c r="Z11" s="32"/>
      <c r="AA11" s="29"/>
      <c r="AB11" s="29"/>
      <c r="AC11" s="29"/>
      <c r="AD11" s="29"/>
      <c r="AE11" s="29"/>
      <c r="AF11" s="29"/>
      <c r="AG11" s="29"/>
      <c r="AH11" s="29"/>
      <c r="AI11" s="29"/>
      <c r="AJ11" s="29"/>
      <c r="AK11" s="29"/>
      <c r="AL11" s="29"/>
      <c r="AM11" s="29"/>
      <c r="AN11" s="29"/>
      <c r="AO11" s="29"/>
      <c r="AP11" s="29"/>
      <c r="AQ11" s="29"/>
      <c r="AR11" s="32"/>
      <c r="AS11" s="29"/>
      <c r="AT11" s="29"/>
      <c r="AU11" s="30"/>
      <c r="AV11" s="30" t="s">
        <v>55</v>
      </c>
      <c r="AW11" s="4" t="s">
        <v>56</v>
      </c>
      <c r="AX11" s="4" t="s">
        <v>57</v>
      </c>
      <c r="AY11" s="4" t="s">
        <v>58</v>
      </c>
    </row>
    <row r="12" spans="1:51" ht="168.75" customHeight="1">
      <c r="A12" s="9">
        <v>4</v>
      </c>
      <c r="B12" s="8" t="s">
        <v>64</v>
      </c>
      <c r="C12" s="4" t="s">
        <v>65</v>
      </c>
      <c r="D12" s="29"/>
      <c r="E12" s="13">
        <f>+F12+G12+H12</f>
        <v>11.799999999999999</v>
      </c>
      <c r="F12" s="13">
        <v>2.14</v>
      </c>
      <c r="G12" s="13">
        <v>6.39</v>
      </c>
      <c r="H12" s="13">
        <v>3.27</v>
      </c>
      <c r="I12" s="31">
        <v>3700</v>
      </c>
      <c r="J12" s="30" t="s">
        <v>77</v>
      </c>
      <c r="K12" s="29"/>
      <c r="L12" s="32"/>
      <c r="M12" s="32"/>
      <c r="N12" s="29"/>
      <c r="O12" s="29"/>
      <c r="P12" s="29"/>
      <c r="Q12" s="29"/>
      <c r="R12" s="29"/>
      <c r="S12" s="29"/>
      <c r="T12" s="29"/>
      <c r="U12" s="29"/>
      <c r="V12" s="29"/>
      <c r="W12" s="29"/>
      <c r="X12" s="29"/>
      <c r="Y12" s="29"/>
      <c r="Z12" s="32"/>
      <c r="AA12" s="29"/>
      <c r="AB12" s="29"/>
      <c r="AC12" s="29"/>
      <c r="AD12" s="29"/>
      <c r="AE12" s="29"/>
      <c r="AF12" s="29"/>
      <c r="AG12" s="29"/>
      <c r="AH12" s="29"/>
      <c r="AI12" s="29"/>
      <c r="AJ12" s="29"/>
      <c r="AK12" s="29"/>
      <c r="AL12" s="29"/>
      <c r="AM12" s="29"/>
      <c r="AN12" s="29"/>
      <c r="AO12" s="29"/>
      <c r="AP12" s="29"/>
      <c r="AQ12" s="29"/>
      <c r="AR12" s="32"/>
      <c r="AS12" s="29"/>
      <c r="AT12" s="29"/>
      <c r="AU12" s="30"/>
      <c r="AV12" s="30" t="s">
        <v>66</v>
      </c>
      <c r="AW12" s="4" t="s">
        <v>67</v>
      </c>
      <c r="AX12" s="4" t="s">
        <v>68</v>
      </c>
      <c r="AY12" s="4" t="s">
        <v>69</v>
      </c>
    </row>
  </sheetData>
  <sheetProtection/>
  <mergeCells count="13">
    <mergeCell ref="A3:AY3"/>
    <mergeCell ref="B5:B6"/>
    <mergeCell ref="AY5:AY6"/>
    <mergeCell ref="A1:B1"/>
    <mergeCell ref="A5:A6"/>
    <mergeCell ref="I5:I6"/>
    <mergeCell ref="J5:J6"/>
    <mergeCell ref="E5:H5"/>
    <mergeCell ref="D5:D6"/>
    <mergeCell ref="A2:AY2"/>
    <mergeCell ref="AU5:AW5"/>
    <mergeCell ref="AX5:AX6"/>
    <mergeCell ref="C5:C6"/>
  </mergeCells>
  <printOptions/>
  <pageMargins left="0.28" right="0.3" top="0.44" bottom="0.52" header="0.26" footer="0.22"/>
  <pageSetup horizontalDpi="600" verticalDpi="600" orientation="landscape" paperSize="9" scale="4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SHARP</cp:lastModifiedBy>
  <cp:lastPrinted>2021-11-05T04:17:36Z</cp:lastPrinted>
  <dcterms:created xsi:type="dcterms:W3CDTF">2020-03-27T03:51:54Z</dcterms:created>
  <dcterms:modified xsi:type="dcterms:W3CDTF">2021-11-05T04:17:37Z</dcterms:modified>
  <cp:category/>
  <cp:version/>
  <cp:contentType/>
  <cp:contentStatus/>
</cp:coreProperties>
</file>